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acomo/GitHub/big-strats/package/src/"/>
    </mc:Choice>
  </mc:AlternateContent>
  <xr:revisionPtr revIDLastSave="0" documentId="13_ncr:1_{F46758A1-3244-2344-AA7A-32E27088CBE0}" xr6:coauthVersionLast="47" xr6:coauthVersionMax="47" xr10:uidLastSave="{00000000-0000-0000-0000-000000000000}"/>
  <bookViews>
    <workbookView xWindow="-102400" yWindow="-5960" windowWidth="51200" windowHeight="28300" xr2:uid="{55469F25-7AE3-794D-BF6E-6EC3183B06D2}"/>
  </bookViews>
  <sheets>
    <sheet name="Foglio1" sheetId="1" r:id="rId1"/>
  </sheets>
  <definedNames>
    <definedName name="b">Foglio1!$C$6</definedName>
    <definedName name="bs_b">Foglio1!$I$7</definedName>
    <definedName name="bs_c_t">Foglio1!$I$3</definedName>
    <definedName name="bs_l">Foglio1!$I$6</definedName>
    <definedName name="bs_q">Foglio1!$I$8</definedName>
    <definedName name="bs_t_t">Foglio1!$I$4</definedName>
    <definedName name="bs_u">Foglio1!$I$5</definedName>
    <definedName name="l">Foglio1!$C$4</definedName>
    <definedName name="q">Foglio1!$C$7</definedName>
    <definedName name="r_u">Foglio1!$F$3</definedName>
    <definedName name="t_d">Foglio1!$C$5</definedName>
    <definedName name="u">Foglio1!$C$3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I7" i="1"/>
  <c r="C7" i="1"/>
  <c r="L3" i="1"/>
  <c r="F3" i="1"/>
  <c r="L4" i="1" l="1"/>
  <c r="L5" i="1" s="1"/>
  <c r="L7" i="1" s="1"/>
  <c r="L10" i="1" s="1"/>
  <c r="F4" i="1"/>
  <c r="F5" i="1" s="1"/>
  <c r="L6" i="1" l="1"/>
  <c r="L9" i="1" s="1"/>
</calcChain>
</file>

<file path=xl/sharedStrings.xml><?xml version="1.0" encoding="utf-8"?>
<sst xmlns="http://schemas.openxmlformats.org/spreadsheetml/2006/main" count="23" uniqueCount="18">
  <si>
    <t>Linear</t>
  </si>
  <si>
    <t>Upper bound</t>
  </si>
  <si>
    <t>Lower bound</t>
  </si>
  <si>
    <t>Tick distance</t>
  </si>
  <si>
    <t>base</t>
  </si>
  <si>
    <t>quote</t>
  </si>
  <si>
    <t>Current tick</t>
  </si>
  <si>
    <t>Price</t>
  </si>
  <si>
    <t>Real upper</t>
  </si>
  <si>
    <t>Buy sell calculator</t>
  </si>
  <si>
    <t>Target Tick</t>
  </si>
  <si>
    <t>share at target</t>
  </si>
  <si>
    <t>total value</t>
  </si>
  <si>
    <t>next base in quote</t>
  </si>
  <si>
    <t>next quote</t>
  </si>
  <si>
    <t>next base</t>
  </si>
  <si>
    <t>quote to sell</t>
  </si>
  <si>
    <t>base to 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</si>
</sst>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002F4-A65A-1049-84AD-E086B8D26FD7}">
  <dimension ref="B2:L10"/>
  <sheetViews>
    <sheetView tabSelected="1" zoomScale="150" zoomScaleNormal="150" workbookViewId="0">
      <selection activeCell="O11" sqref="O11"/>
    </sheetView>
  </sheetViews>
  <sheetFormatPr baseColWidth="10" defaultRowHeight="16" x14ac:dyDescent="0.2"/>
  <cols>
    <col min="1" max="1" width="3.6640625" customWidth="1"/>
    <col min="2" max="2" width="11.6640625" bestFit="1" customWidth="1"/>
    <col min="8" max="8" width="16.33203125" bestFit="1" customWidth="1"/>
    <col min="11" max="11" width="16.33203125" bestFit="1" customWidth="1"/>
  </cols>
  <sheetData>
    <row r="2" spans="2:12" x14ac:dyDescent="0.2">
      <c r="B2" s="2" t="s">
        <v>0</v>
      </c>
      <c r="H2" s="2" t="s">
        <v>9</v>
      </c>
    </row>
    <row r="3" spans="2:12" x14ac:dyDescent="0.2">
      <c r="B3" s="1" t="s">
        <v>1</v>
      </c>
      <c r="C3" s="1">
        <v>1.5</v>
      </c>
      <c r="E3" s="1" t="s">
        <v>8</v>
      </c>
      <c r="F3" s="1">
        <f xml:space="preserve"> TRUNC((u - l) / t_d + 0.5,0) * t_d + l</f>
        <v>1.5</v>
      </c>
      <c r="H3" s="1" t="s">
        <v>6</v>
      </c>
      <c r="I3" s="1">
        <v>1.3</v>
      </c>
      <c r="K3" t="s">
        <v>11</v>
      </c>
      <c r="L3">
        <f>1-MIN((bs_t_t-bs_l) / (bs_u - bs_l),1)</f>
        <v>0</v>
      </c>
    </row>
    <row r="4" spans="2:12" x14ac:dyDescent="0.2">
      <c r="B4" s="1" t="s">
        <v>2</v>
      </c>
      <c r="C4" s="1">
        <v>0.5</v>
      </c>
      <c r="E4" s="1" t="s">
        <v>7</v>
      </c>
      <c r="F4" s="1">
        <f>((b*l - q+SQRT((b*l-q)^2+4*b*q*r_u))/(2*b))</f>
        <v>0.5673367920930541</v>
      </c>
      <c r="H4" s="1" t="s">
        <v>10</v>
      </c>
      <c r="I4" s="1">
        <v>1.5</v>
      </c>
      <c r="K4" t="s">
        <v>12</v>
      </c>
      <c r="L4">
        <f>TRUNC(bs_b*bs_t_t+bs_q,0)</f>
        <v>6835</v>
      </c>
    </row>
    <row r="5" spans="2:12" x14ac:dyDescent="0.2">
      <c r="B5" s="1" t="s">
        <v>3</v>
      </c>
      <c r="C5" s="1">
        <v>0.2</v>
      </c>
      <c r="E5" s="1" t="s">
        <v>6</v>
      </c>
      <c r="F5" s="1">
        <f xml:space="preserve"> TRUNC((F4 - l) / t_d + 0.5,0) * t_d + l</f>
        <v>0.5</v>
      </c>
      <c r="H5" s="3" t="s">
        <v>1</v>
      </c>
      <c r="I5" s="1">
        <v>1.5</v>
      </c>
      <c r="K5" t="s">
        <v>13</v>
      </c>
      <c r="L5">
        <f>TRUNC(L4*L3,0)</f>
        <v>0</v>
      </c>
    </row>
    <row r="6" spans="2:12" x14ac:dyDescent="0.2">
      <c r="B6" s="1" t="s">
        <v>4</v>
      </c>
      <c r="C6" s="1">
        <v>3955</v>
      </c>
      <c r="H6" s="3" t="s">
        <v>2</v>
      </c>
      <c r="I6" s="1">
        <v>0.5</v>
      </c>
      <c r="K6" t="s">
        <v>14</v>
      </c>
      <c r="L6">
        <f>L4-L5</f>
        <v>6835</v>
      </c>
    </row>
    <row r="7" spans="2:12" x14ac:dyDescent="0.2">
      <c r="B7" s="1" t="s">
        <v>5</v>
      </c>
      <c r="C7" s="1">
        <f>1000-200-195-229 - 214</f>
        <v>162</v>
      </c>
      <c r="H7" s="1" t="s">
        <v>4</v>
      </c>
      <c r="I7" s="1">
        <f>6474 - 1297 - 1484 - 1421 - 1248</f>
        <v>1024</v>
      </c>
      <c r="K7" t="s">
        <v>15</v>
      </c>
      <c r="L7">
        <f>TRUNC(L5/bs_t_t,)</f>
        <v>0</v>
      </c>
    </row>
    <row r="8" spans="2:12" x14ac:dyDescent="0.2">
      <c r="H8" s="1" t="s">
        <v>5</v>
      </c>
      <c r="I8" s="1">
        <f>927-46 + 1377 - 68 + 1599 - 79 + 1672 - 83</f>
        <v>5299</v>
      </c>
    </row>
    <row r="9" spans="2:12" x14ac:dyDescent="0.2">
      <c r="K9" t="s">
        <v>16</v>
      </c>
      <c r="L9">
        <f>MAX(bs_q-L6,0)</f>
        <v>0</v>
      </c>
    </row>
    <row r="10" spans="2:12" x14ac:dyDescent="0.2">
      <c r="K10" t="s">
        <v>17</v>
      </c>
      <c r="L10">
        <f>MAX(bs_b-L7,0)</f>
        <v>1024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12</vt:i4>
      </vt:variant>
    </vt:vector>
  </HeadingPairs>
  <TitlesOfParts>
    <vt:vector size="13" baseType="lpstr">
      <vt:lpstr>Foglio1</vt:lpstr>
      <vt:lpstr>b</vt:lpstr>
      <vt:lpstr>bs_b</vt:lpstr>
      <vt:lpstr>bs_c_t</vt:lpstr>
      <vt:lpstr>bs_l</vt:lpstr>
      <vt:lpstr>bs_q</vt:lpstr>
      <vt:lpstr>bs_t_t</vt:lpstr>
      <vt:lpstr>bs_u</vt:lpstr>
      <vt:lpstr>l</vt:lpstr>
      <vt:lpstr>q</vt:lpstr>
      <vt:lpstr>r_u</vt:lpstr>
      <vt:lpstr>t_d</vt:lpstr>
      <vt:lpstr>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Encicliati - elisa.encicliati@studio.unibo.it</dc:creator>
  <cp:lastModifiedBy>Elisa Encicliati - elisa.encicliati@studio.unibo.it</cp:lastModifiedBy>
  <dcterms:created xsi:type="dcterms:W3CDTF">2023-10-24T12:03:50Z</dcterms:created>
  <dcterms:modified xsi:type="dcterms:W3CDTF">2023-10-24T15:37:19Z</dcterms:modified>
</cp:coreProperties>
</file>